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1835"/>
  </bookViews>
  <sheets>
    <sheet name="Приложение к ПЗ" sheetId="1" r:id="rId1"/>
  </sheets>
  <definedNames>
    <definedName name="_xlnm._FilterDatabase" localSheetId="0" hidden="1">'Приложение к ПЗ'!$A$6:$K$16</definedName>
    <definedName name="_xlnm.Print_Titles" localSheetId="0">'Приложение к ПЗ'!$5:$6</definedName>
    <definedName name="_xlnm.Print_Area" localSheetId="0">'Приложение к ПЗ'!$A$1:$K$45</definedName>
  </definedNames>
  <calcPr calcId="145621" fullPrecision="0"/>
</workbook>
</file>

<file path=xl/calcChain.xml><?xml version="1.0" encoding="utf-8"?>
<calcChain xmlns="http://schemas.openxmlformats.org/spreadsheetml/2006/main">
  <c r="E31" i="1" l="1"/>
  <c r="D42" i="1" l="1"/>
  <c r="E42" i="1"/>
  <c r="F42" i="1"/>
  <c r="C42" i="1"/>
  <c r="D39" i="1"/>
  <c r="E39" i="1"/>
  <c r="F39" i="1"/>
  <c r="C39" i="1"/>
  <c r="D37" i="1"/>
  <c r="E37" i="1"/>
  <c r="F37" i="1"/>
  <c r="C37" i="1"/>
  <c r="D31" i="1"/>
  <c r="F31" i="1"/>
  <c r="C31" i="1"/>
  <c r="D27" i="1"/>
  <c r="E27" i="1"/>
  <c r="F27" i="1"/>
  <c r="C27" i="1"/>
  <c r="D24" i="1"/>
  <c r="E24" i="1"/>
  <c r="F24" i="1"/>
  <c r="C24" i="1"/>
  <c r="D12" i="1"/>
  <c r="E12" i="1"/>
  <c r="F12" i="1"/>
  <c r="C12" i="1"/>
  <c r="D14" i="1"/>
  <c r="E14" i="1"/>
  <c r="F14" i="1"/>
  <c r="C14" i="1"/>
  <c r="D19" i="1"/>
  <c r="E19" i="1"/>
  <c r="F19" i="1"/>
  <c r="C19" i="1"/>
  <c r="D8" i="1" l="1"/>
  <c r="E8" i="1"/>
  <c r="C8" i="1"/>
  <c r="F8" i="1"/>
</calcChain>
</file>

<file path=xl/sharedStrings.xml><?xml version="1.0" encoding="utf-8"?>
<sst xmlns="http://schemas.openxmlformats.org/spreadsheetml/2006/main" count="144" uniqueCount="92">
  <si>
    <t>№ п/п</t>
  </si>
  <si>
    <t>2024 год</t>
  </si>
  <si>
    <t>8</t>
  </si>
  <si>
    <t>9</t>
  </si>
  <si>
    <t>1.1</t>
  </si>
  <si>
    <t>2.1</t>
  </si>
  <si>
    <t>3</t>
  </si>
  <si>
    <t>3.1</t>
  </si>
  <si>
    <t>3.2</t>
  </si>
  <si>
    <t>Наименование  показателя, единица измерения</t>
  </si>
  <si>
    <t>2025 год</t>
  </si>
  <si>
    <t>к пояснительной записке</t>
  </si>
  <si>
    <t xml:space="preserve">Расходы, тыс. руб. </t>
  </si>
  <si>
    <t>2026 год</t>
  </si>
  <si>
    <t>Значение  показателя</t>
  </si>
  <si>
    <t>Наименование государственной программы, структурного элемента, направления расходов</t>
  </si>
  <si>
    <t>2023 год</t>
  </si>
  <si>
    <t xml:space="preserve">2023 год *                   </t>
  </si>
  <si>
    <t>«Строительство (реконструкция) объектов общественной инфраструктуры регионального значения, приобретение объектов недвижимого имущества в государственную собственность» (КЦСР 0620142000)</t>
  </si>
  <si>
    <t>Направление 1.1 «Профилактика совершения преступлений» (КЦСР 063012П010)</t>
  </si>
  <si>
    <t>3.3</t>
  </si>
  <si>
    <t>3.4</t>
  </si>
  <si>
    <t>Направление 8.2 «Развитие системы профилактики немедицинского потребления психоактивных веществ и реабилитации лиц с зависимостью от психоактивных веществ» (КЦСР 063082П180)</t>
  </si>
  <si>
    <t>Направление 8.1 «Обеспечение деятельности (оказание услуг, выполнение работ) государственных учреждений (организаций)» (КЦСР 0630800110)</t>
  </si>
  <si>
    <t>Государственная программа Пермского края «Безопасный регион» (КЦСР 0600000000)</t>
  </si>
  <si>
    <t>Проект вне НП  (Рег.проект) «Развитие инфраструктуры в сфере общественной безопасности» (КЦСР 0620100000)</t>
  </si>
  <si>
    <t>Комплекс процессных мероприятий 1 «Обеспечение безопасности в общественных местах» (КЦСР 0630100000)</t>
  </si>
  <si>
    <t>Направление 1.2 «Выплата материального стимулирования народным дружинникам за участие в охране общественного порядка» (КЦСР 063012П020)</t>
  </si>
  <si>
    <t>Направление 1.3 «Страхование граждан Российской Федерации, участвующих в деятельности дружин охраны общественного порядка на территории Пермского края» (КЦСР 063012П050)</t>
  </si>
  <si>
    <t>Направление 1.4 «Предоставление средств федеральному бюджету на составление протоколов об административных правонарушениях» (КЦСР 0630157010)</t>
  </si>
  <si>
    <t>Комплекс процессных мероприятий 2 «Взаимодействие с органами местного самоуправления в сфере общественной безопасности» (КЦСР 0630200000)</t>
  </si>
  <si>
    <t>Направление 2.1 «Составление протоколов об административных правонарушениях» (КЦСР 063022П040)</t>
  </si>
  <si>
    <t>Направление 2.2 «Осуществление полномочий по созданию и организации деятельности административных комиссий» (КЦСР 063022П060)</t>
  </si>
  <si>
    <t>Направление 2.3 «Осуществление первичного воинского учета органами местного самоуправления поселений, муниципальных и городских округов» (КЦСР 0630251180)</t>
  </si>
  <si>
    <t>Направление 2.4 «Осуществление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Федерации» (КЦСР 0630251200)</t>
  </si>
  <si>
    <t>Комплекс процессных мероприятий 3 «Предупреждение и пресечение нарушений в сфере миграционного законодательства» (КЦСР 0630300000)</t>
  </si>
  <si>
    <t>Направление 3.1 «Обеспечение деятельности (оказание услуг, выполнение работ) государственных учреждений (организаций)» (КЦСР 0630300110)</t>
  </si>
  <si>
    <t>Направление 3.2 «Развитие и укрепление материально-технической базы государственных учреждений» (КЦСР 063032П090)</t>
  </si>
  <si>
    <t>Комплекс процессных мероприятий 4 «Обеспечение безопасности в области защиты населения и территорий от чрезвычайных ситуаций природного, техногенного характера» (КЦСР 0630400000)</t>
  </si>
  <si>
    <t>Направление 4.1 «Обеспечение деятельности (оказание услуг, выполнение работ) государственных учреждений (организаций)» (КЦСР 0630400110)</t>
  </si>
  <si>
    <t>Направление 4.2 «Развитие и укрепление материально-технической базы государственных учреждений» (КЦСР 063042П090)</t>
  </si>
  <si>
    <t>Направление 4.3 «Развитие аппаратно-программного комплекса «Безопасный город» (КЦСР 063042П210)</t>
  </si>
  <si>
    <t>Комплекс процессных мероприятий 5 «Реализация мер по обеспечению пожарной безопасности на территории Пермского края» (КЦСР 0630500000)</t>
  </si>
  <si>
    <t>Направление 5.1 «Обеспечение деятельности (оказание услуг, выполнение работ) государственных учреждений (организаций)» (КЦСР 0630500110)</t>
  </si>
  <si>
    <t>Направление 5.2 «Развитие и укрепление материально-технической базы государственных учреждений» (КЦСР 063052П090)</t>
  </si>
  <si>
    <t>Направление 5.3 «Материальное обеспечение и страхование подразделений добровольной пожарной охраны Пермского края» (КЦСР 063052П100)</t>
  </si>
  <si>
    <t>Направление 5.4 «Информирование и обучение населения мерам пожарной безопасности и формирование культуры пожаробезопасного поведения» (КЦСР 063052П110)</t>
  </si>
  <si>
    <t>Направление 5.5 «Приведение в нормативное состояние объектов общественной инфраструктуры регионального значения» (КЦСР 063052П160)</t>
  </si>
  <si>
    <t>Комплекс процессных мероприятий 6 «Обеспечение деятельности Министерства территориальной безопасности Пермского края» (КЦСР 0630600000)</t>
  </si>
  <si>
    <t>Направление 6.1 «Содержание государственных органов Пермского края (в том числе органов государственной власти Пермского края)» (КЦСР 0630600090)</t>
  </si>
  <si>
    <t>Комплекс процессных мероприятий 7 «Обеспечение деятельности Агентства по делам юстиции и мировых судей Пермского края» (КЦСР 0630700000)</t>
  </si>
  <si>
    <t>Направление 7.1 «Содержание государственных органов Пермского края (в том числе органов государственной власти Пермского края)» (КЦСР 0630700090)</t>
  </si>
  <si>
    <t>Направление 7.2 «Усиление безопасности судебных участков мировых судей Пермского края» (КЦСР 063072П130)</t>
  </si>
  <si>
    <t>Комплекс процессных мероприятий 8 «Профилактика незаконного потребления наркотических средств и других психоактивных веществ, а также их аналогов» (КЦСР 0630800000)</t>
  </si>
  <si>
    <t>-</t>
  </si>
  <si>
    <t>95,8</t>
  </si>
  <si>
    <t>95,9</t>
  </si>
  <si>
    <t>4. Осуществление правосудия мировыми судьями Пермского края (%)</t>
  </si>
  <si>
    <t>1. Доля населения, проживающего на территориях, расположенных в нормативном времени прибытия пожарно-спасательных подразделений (%);</t>
  </si>
  <si>
    <t>2. Доля населения, охваченного оповещением в случае чрезвычайной ситуации (%);</t>
  </si>
  <si>
    <t>3. Доля преступлений, совершенных в общественных местах, от общего количества преступлений  (%);</t>
  </si>
  <si>
    <t>98,0</t>
  </si>
  <si>
    <t>33,0</t>
  </si>
  <si>
    <t>32,9</t>
  </si>
  <si>
    <t>32,8</t>
  </si>
  <si>
    <t>100,0</t>
  </si>
  <si>
    <t>4</t>
  </si>
  <si>
    <t>4.1</t>
  </si>
  <si>
    <t>4.2</t>
  </si>
  <si>
    <t>5</t>
  </si>
  <si>
    <t>5.1</t>
  </si>
  <si>
    <t>5.2</t>
  </si>
  <si>
    <t>6</t>
  </si>
  <si>
    <t>6.1</t>
  </si>
  <si>
    <t>6.2</t>
  </si>
  <si>
    <t>6.3</t>
  </si>
  <si>
    <t>7</t>
  </si>
  <si>
    <t>7.1</t>
  </si>
  <si>
    <t>8.1</t>
  </si>
  <si>
    <t>9.1</t>
  </si>
  <si>
    <t>9.2</t>
  </si>
  <si>
    <t>2</t>
  </si>
  <si>
    <t>2.2</t>
  </si>
  <si>
    <t>2.3</t>
  </si>
  <si>
    <t>2.4</t>
  </si>
  <si>
    <t>5.3</t>
  </si>
  <si>
    <t>6.4</t>
  </si>
  <si>
    <t>6.5</t>
  </si>
  <si>
    <t>8.2</t>
  </si>
  <si>
    <t>Доля построенных (реконструированных) объектов общественной инфраструктуры регионального значения в сфере общественной безопасности (от запланированного количества), (%)</t>
  </si>
  <si>
    <t>Приложение 7</t>
  </si>
  <si>
    <t>Финансовое обеспечение реализации государственной программы Пермского края 
«Безопасный регион»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</si>
</sst>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.0\ _₽_-;\-* #,##0.0\ _₽_-;_-* &quot;-&quot;?\ _₽_-;_-@_-"/>
    <numFmt numFmtId="167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5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0">
    <xf numFmtId="0" fontId="0" fillId="0" borderId="0" xfId="0"/>
    <xf numFmtId="1" fontId="7" fillId="0" borderId="0" xfId="0" applyNumberFormat="1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164" fontId="7" fillId="0" borderId="0" xfId="0" applyNumberFormat="1" applyFont="1" applyFill="1" applyAlignment="1">
      <alignment vertical="center"/>
    </xf>
    <xf numFmtId="49" fontId="7" fillId="0" borderId="0" xfId="0" applyNumberFormat="1" applyFont="1" applyFill="1" applyAlignment="1">
      <alignment horizontal="center" vertical="center" wrapText="1"/>
    </xf>
    <xf numFmtId="1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" fontId="8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164" fontId="9" fillId="2" borderId="2" xfId="0" applyNumberFormat="1" applyFont="1" applyFill="1" applyBorder="1" applyAlignment="1">
      <alignment horizontal="right" vertical="center"/>
    </xf>
    <xf numFmtId="164" fontId="9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right" vertical="center"/>
    </xf>
    <xf numFmtId="49" fontId="7" fillId="0" borderId="0" xfId="0" applyNumberFormat="1" applyFont="1" applyFill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166" fontId="9" fillId="2" borderId="6" xfId="10" applyNumberFormat="1" applyFont="1" applyFill="1" applyBorder="1" applyAlignment="1">
      <alignment horizontal="right" vertical="center" wrapText="1"/>
    </xf>
    <xf numFmtId="166" fontId="9" fillId="2" borderId="7" xfId="10" applyNumberFormat="1" applyFont="1" applyFill="1" applyBorder="1" applyAlignment="1">
      <alignment horizontal="right" vertical="center" wrapText="1"/>
    </xf>
    <xf numFmtId="166" fontId="9" fillId="2" borderId="8" xfId="10" applyNumberFormat="1" applyFont="1" applyFill="1" applyBorder="1" applyAlignment="1">
      <alignment horizontal="right"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7" xfId="0" applyNumberFormat="1" applyFont="1" applyFill="1" applyBorder="1" applyAlignment="1">
      <alignment horizontal="right" vertical="center" wrapText="1"/>
    </xf>
    <xf numFmtId="164" fontId="9" fillId="2" borderId="8" xfId="0" applyNumberFormat="1" applyFont="1" applyFill="1" applyBorder="1" applyAlignment="1">
      <alignment horizontal="right" vertical="center" wrapText="1"/>
    </xf>
    <xf numFmtId="1" fontId="8" fillId="2" borderId="6" xfId="0" applyNumberFormat="1" applyFont="1" applyFill="1" applyBorder="1" applyAlignment="1">
      <alignment horizontal="center" vertical="center" wrapText="1"/>
    </xf>
    <xf numFmtId="1" fontId="8" fillId="2" borderId="7" xfId="0" applyNumberFormat="1" applyFont="1" applyFill="1" applyBorder="1" applyAlignment="1">
      <alignment horizontal="center" vertical="center" wrapText="1"/>
    </xf>
    <xf numFmtId="1" fontId="8" fillId="2" borderId="8" xfId="0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1"/>
    <cellStyle name="Обычный 2 2" xfId="2"/>
    <cellStyle name="Обычный 2 3" xfId="3"/>
    <cellStyle name="Обычный 20" xfId="4"/>
    <cellStyle name="Обычный 3" xfId="5"/>
    <cellStyle name="Обычный 4" xfId="6"/>
    <cellStyle name="Обычный 6" xfId="7"/>
    <cellStyle name="Обычный 8" xfId="8"/>
    <cellStyle name="Финансовый" xfId="10" builtinId="3"/>
    <cellStyle name="Финансовый 4" xfId="9"/>
  </cellStyles>
  <dxfs count="0"/>
  <tableStyles count="0" defaultTableStyle="TableStyleMedium2" defaultPivotStyle="PivotStyleLight16"/>
  <colors>
    <mruColors>
      <color rgb="FFCCFF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S45"/>
  <sheetViews>
    <sheetView tabSelected="1" view="pageBreakPreview" topLeftCell="A25" zoomScale="90" zoomScaleNormal="80" zoomScaleSheetLayoutView="90" workbookViewId="0">
      <selection activeCell="L25" sqref="L1:L1048576"/>
    </sheetView>
  </sheetViews>
  <sheetFormatPr defaultColWidth="9.140625" defaultRowHeight="15.75" outlineLevelRow="1" x14ac:dyDescent="0.25"/>
  <cols>
    <col min="1" max="1" width="5.42578125" style="1" customWidth="1"/>
    <col min="2" max="2" width="37.42578125" style="2" customWidth="1"/>
    <col min="3" max="3" width="16.7109375" style="3" bestFit="1" customWidth="1"/>
    <col min="4" max="4" width="14" style="3" customWidth="1"/>
    <col min="5" max="5" width="13.85546875" style="3" customWidth="1"/>
    <col min="6" max="6" width="14.5703125" style="3" customWidth="1"/>
    <col min="7" max="7" width="70.42578125" style="4" customWidth="1"/>
    <col min="8" max="8" width="13.7109375" style="4" customWidth="1"/>
    <col min="9" max="10" width="12.5703125" style="12" customWidth="1"/>
    <col min="11" max="11" width="11.7109375" style="12" customWidth="1"/>
    <col min="12" max="13" width="9.140625" style="3" customWidth="1"/>
    <col min="14" max="14" width="13.85546875" style="3" customWidth="1"/>
    <col min="15" max="15" width="20.7109375" style="3" customWidth="1"/>
    <col min="16" max="16" width="9.140625" style="3"/>
    <col min="17" max="17" width="13" style="3" customWidth="1"/>
    <col min="18" max="18" width="14.5703125" style="3" customWidth="1"/>
    <col min="19" max="19" width="14.28515625" style="3" customWidth="1"/>
    <col min="20" max="16384" width="9.140625" style="3"/>
  </cols>
  <sheetData>
    <row r="1" spans="1:19" x14ac:dyDescent="0.25">
      <c r="I1" s="31" t="s">
        <v>90</v>
      </c>
      <c r="J1" s="31"/>
      <c r="K1" s="31"/>
    </row>
    <row r="2" spans="1:19" x14ac:dyDescent="0.25">
      <c r="I2" s="31" t="s">
        <v>11</v>
      </c>
      <c r="J2" s="31"/>
      <c r="K2" s="31"/>
    </row>
    <row r="3" spans="1:19" ht="9.75" customHeight="1" x14ac:dyDescent="0.25">
      <c r="I3" s="5"/>
      <c r="J3" s="5"/>
      <c r="K3" s="5"/>
    </row>
    <row r="4" spans="1:19" ht="39" customHeight="1" x14ac:dyDescent="0.25">
      <c r="A4" s="32" t="s">
        <v>91</v>
      </c>
      <c r="B4" s="32"/>
      <c r="C4" s="32"/>
      <c r="D4" s="32"/>
      <c r="E4" s="32"/>
      <c r="F4" s="32"/>
      <c r="G4" s="32"/>
      <c r="H4" s="32"/>
      <c r="I4" s="32"/>
      <c r="J4" s="32"/>
      <c r="K4" s="32"/>
    </row>
    <row r="5" spans="1:19" x14ac:dyDescent="0.25">
      <c r="A5" s="33" t="s">
        <v>0</v>
      </c>
      <c r="B5" s="34" t="s">
        <v>15</v>
      </c>
      <c r="C5" s="34" t="s">
        <v>12</v>
      </c>
      <c r="D5" s="34"/>
      <c r="E5" s="34"/>
      <c r="F5" s="34"/>
      <c r="G5" s="34" t="s">
        <v>9</v>
      </c>
      <c r="H5" s="35" t="s">
        <v>14</v>
      </c>
      <c r="I5" s="36"/>
      <c r="J5" s="36"/>
      <c r="K5" s="37"/>
    </row>
    <row r="6" spans="1:19" s="8" customFormat="1" x14ac:dyDescent="0.25">
      <c r="A6" s="33"/>
      <c r="B6" s="34"/>
      <c r="C6" s="6" t="s">
        <v>17</v>
      </c>
      <c r="D6" s="6" t="s">
        <v>1</v>
      </c>
      <c r="E6" s="6" t="s">
        <v>10</v>
      </c>
      <c r="F6" s="6" t="s">
        <v>13</v>
      </c>
      <c r="G6" s="34"/>
      <c r="H6" s="7" t="s">
        <v>16</v>
      </c>
      <c r="I6" s="7" t="s">
        <v>1</v>
      </c>
      <c r="J6" s="7" t="s">
        <v>10</v>
      </c>
      <c r="K6" s="7" t="s">
        <v>13</v>
      </c>
    </row>
    <row r="7" spans="1:19" s="8" customFormat="1" x14ac:dyDescent="0.25">
      <c r="A7" s="13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/>
      <c r="I7" s="15" t="s">
        <v>2</v>
      </c>
      <c r="J7" s="15" t="s">
        <v>3</v>
      </c>
      <c r="K7" s="15">
        <v>10</v>
      </c>
    </row>
    <row r="8" spans="1:19" s="9" customFormat="1" ht="47.25" x14ac:dyDescent="0.25">
      <c r="A8" s="47"/>
      <c r="B8" s="38" t="s">
        <v>24</v>
      </c>
      <c r="C8" s="41">
        <f>C12+C14+C19+C24+C27+C31+C37+C39+C42</f>
        <v>2365586.6</v>
      </c>
      <c r="D8" s="44">
        <f>D12+D14+D19+D24+D27+D31+D37+D39+D42</f>
        <v>3132191.5</v>
      </c>
      <c r="E8" s="44">
        <f t="shared" ref="E8:F8" si="0">E12+E14+E19+E24+E27+E31+E37+E39+E42</f>
        <v>3124821.6</v>
      </c>
      <c r="F8" s="44">
        <f t="shared" si="0"/>
        <v>3180508.4</v>
      </c>
      <c r="G8" s="16" t="s">
        <v>58</v>
      </c>
      <c r="H8" s="17">
        <v>95.8</v>
      </c>
      <c r="I8" s="18" t="s">
        <v>55</v>
      </c>
      <c r="J8" s="18" t="s">
        <v>56</v>
      </c>
      <c r="K8" s="18" t="s">
        <v>56</v>
      </c>
      <c r="Q8" s="10"/>
      <c r="R8" s="10"/>
      <c r="S8" s="10"/>
    </row>
    <row r="9" spans="1:19" s="9" customFormat="1" ht="31.5" x14ac:dyDescent="0.25">
      <c r="A9" s="48"/>
      <c r="B9" s="39"/>
      <c r="C9" s="42"/>
      <c r="D9" s="45"/>
      <c r="E9" s="45"/>
      <c r="F9" s="45"/>
      <c r="G9" s="16" t="s">
        <v>59</v>
      </c>
      <c r="H9" s="17">
        <v>98</v>
      </c>
      <c r="I9" s="18" t="s">
        <v>61</v>
      </c>
      <c r="J9" s="18" t="s">
        <v>61</v>
      </c>
      <c r="K9" s="18" t="s">
        <v>61</v>
      </c>
      <c r="Q9" s="10"/>
      <c r="R9" s="10"/>
      <c r="S9" s="10"/>
    </row>
    <row r="10" spans="1:19" s="9" customFormat="1" ht="31.5" x14ac:dyDescent="0.25">
      <c r="A10" s="48"/>
      <c r="B10" s="39"/>
      <c r="C10" s="42"/>
      <c r="D10" s="45"/>
      <c r="E10" s="45"/>
      <c r="F10" s="45"/>
      <c r="G10" s="16" t="s">
        <v>60</v>
      </c>
      <c r="H10" s="17">
        <v>32.200000000000003</v>
      </c>
      <c r="I10" s="18" t="s">
        <v>62</v>
      </c>
      <c r="J10" s="18" t="s">
        <v>63</v>
      </c>
      <c r="K10" s="18" t="s">
        <v>64</v>
      </c>
      <c r="Q10" s="10"/>
      <c r="R10" s="10"/>
      <c r="S10" s="10"/>
    </row>
    <row r="11" spans="1:19" s="9" customFormat="1" ht="31.5" x14ac:dyDescent="0.25">
      <c r="A11" s="49"/>
      <c r="B11" s="40"/>
      <c r="C11" s="43"/>
      <c r="D11" s="46"/>
      <c r="E11" s="46"/>
      <c r="F11" s="46"/>
      <c r="G11" s="16" t="s">
        <v>57</v>
      </c>
      <c r="H11" s="17" t="s">
        <v>54</v>
      </c>
      <c r="I11" s="18" t="s">
        <v>65</v>
      </c>
      <c r="J11" s="18" t="s">
        <v>65</v>
      </c>
      <c r="K11" s="18" t="s">
        <v>65</v>
      </c>
      <c r="Q11" s="10"/>
      <c r="R11" s="10"/>
      <c r="S11" s="10"/>
    </row>
    <row r="12" spans="1:19" s="9" customFormat="1" ht="63" x14ac:dyDescent="0.25">
      <c r="A12" s="19">
        <v>1</v>
      </c>
      <c r="B12" s="20" t="s">
        <v>25</v>
      </c>
      <c r="C12" s="21">
        <f>C13</f>
        <v>223610.1</v>
      </c>
      <c r="D12" s="21">
        <f t="shared" ref="D12:F12" si="1">D13</f>
        <v>346764.7</v>
      </c>
      <c r="E12" s="21">
        <f t="shared" si="1"/>
        <v>396517.3</v>
      </c>
      <c r="F12" s="21">
        <f t="shared" si="1"/>
        <v>465609.6</v>
      </c>
      <c r="G12" s="16" t="s">
        <v>89</v>
      </c>
      <c r="H12" s="17" t="s">
        <v>54</v>
      </c>
      <c r="I12" s="22">
        <v>30</v>
      </c>
      <c r="J12" s="22">
        <v>60</v>
      </c>
      <c r="K12" s="18" t="s">
        <v>65</v>
      </c>
      <c r="L12" s="10"/>
    </row>
    <row r="13" spans="1:19" ht="110.25" outlineLevel="1" x14ac:dyDescent="0.25">
      <c r="A13" s="23" t="s">
        <v>4</v>
      </c>
      <c r="B13" s="24" t="s">
        <v>18</v>
      </c>
      <c r="C13" s="25">
        <v>223610.1</v>
      </c>
      <c r="D13" s="25">
        <v>346764.7</v>
      </c>
      <c r="E13" s="25">
        <v>396517.3</v>
      </c>
      <c r="F13" s="25">
        <v>465609.6</v>
      </c>
      <c r="G13" s="26"/>
      <c r="H13" s="18"/>
      <c r="I13" s="15"/>
      <c r="J13" s="15"/>
      <c r="K13" s="15"/>
    </row>
    <row r="14" spans="1:19" s="9" customFormat="1" ht="63" x14ac:dyDescent="0.25">
      <c r="A14" s="18" t="s">
        <v>81</v>
      </c>
      <c r="B14" s="27" t="s">
        <v>26</v>
      </c>
      <c r="C14" s="28">
        <f>SUM(C15:C18)</f>
        <v>48001.9</v>
      </c>
      <c r="D14" s="28">
        <f t="shared" ref="D14:F14" si="2">SUM(D15:D18)</f>
        <v>59433.4</v>
      </c>
      <c r="E14" s="28">
        <f t="shared" si="2"/>
        <v>60783.4</v>
      </c>
      <c r="F14" s="28">
        <f t="shared" si="2"/>
        <v>60783.4</v>
      </c>
      <c r="G14" s="29" t="s">
        <v>54</v>
      </c>
      <c r="H14" s="17" t="s">
        <v>54</v>
      </c>
      <c r="I14" s="15" t="s">
        <v>54</v>
      </c>
      <c r="J14" s="15" t="s">
        <v>54</v>
      </c>
      <c r="K14" s="15" t="s">
        <v>54</v>
      </c>
    </row>
    <row r="15" spans="1:19" ht="47.25" outlineLevel="1" x14ac:dyDescent="0.25">
      <c r="A15" s="15" t="s">
        <v>5</v>
      </c>
      <c r="B15" s="24" t="s">
        <v>19</v>
      </c>
      <c r="C15" s="30">
        <v>34990.800000000003</v>
      </c>
      <c r="D15" s="30">
        <v>46480</v>
      </c>
      <c r="E15" s="30">
        <v>47830</v>
      </c>
      <c r="F15" s="30">
        <v>47830</v>
      </c>
      <c r="G15" s="26"/>
      <c r="H15" s="26"/>
      <c r="I15" s="15"/>
      <c r="J15" s="15"/>
      <c r="K15" s="15"/>
    </row>
    <row r="16" spans="1:19" ht="78.75" outlineLevel="1" x14ac:dyDescent="0.25">
      <c r="A16" s="15" t="s">
        <v>82</v>
      </c>
      <c r="B16" s="24" t="s">
        <v>27</v>
      </c>
      <c r="C16" s="30">
        <v>7694.8</v>
      </c>
      <c r="D16" s="30">
        <v>7638.1</v>
      </c>
      <c r="E16" s="30">
        <v>7638.1</v>
      </c>
      <c r="F16" s="30">
        <v>7638.1</v>
      </c>
      <c r="G16" s="26"/>
      <c r="H16" s="26"/>
      <c r="I16" s="15"/>
      <c r="J16" s="15"/>
      <c r="K16" s="15"/>
    </row>
    <row r="17" spans="1:11" ht="94.5" outlineLevel="1" x14ac:dyDescent="0.25">
      <c r="A17" s="15" t="s">
        <v>83</v>
      </c>
      <c r="B17" s="24" t="s">
        <v>28</v>
      </c>
      <c r="C17" s="30">
        <v>141</v>
      </c>
      <c r="D17" s="30">
        <v>140</v>
      </c>
      <c r="E17" s="30">
        <v>140</v>
      </c>
      <c r="F17" s="30">
        <v>140</v>
      </c>
      <c r="G17" s="26"/>
      <c r="H17" s="26"/>
      <c r="I17" s="15"/>
      <c r="J17" s="15"/>
      <c r="K17" s="15"/>
    </row>
    <row r="18" spans="1:11" ht="94.5" outlineLevel="1" x14ac:dyDescent="0.25">
      <c r="A18" s="15" t="s">
        <v>84</v>
      </c>
      <c r="B18" s="24" t="s">
        <v>29</v>
      </c>
      <c r="C18" s="30">
        <v>5175.3</v>
      </c>
      <c r="D18" s="30">
        <v>5175.3</v>
      </c>
      <c r="E18" s="30">
        <v>5175.3</v>
      </c>
      <c r="F18" s="30">
        <v>5175.3</v>
      </c>
      <c r="G18" s="26"/>
      <c r="H18" s="26"/>
      <c r="I18" s="15"/>
      <c r="J18" s="15"/>
      <c r="K18" s="15"/>
    </row>
    <row r="19" spans="1:11" s="9" customFormat="1" ht="94.5" x14ac:dyDescent="0.25">
      <c r="A19" s="18" t="s">
        <v>6</v>
      </c>
      <c r="B19" s="27" t="s">
        <v>30</v>
      </c>
      <c r="C19" s="28">
        <f>SUM(C20:C23)</f>
        <v>60357.2</v>
      </c>
      <c r="D19" s="28">
        <f t="shared" ref="D19:F19" si="3">SUM(D20:D23)</f>
        <v>67838.600000000006</v>
      </c>
      <c r="E19" s="28">
        <f t="shared" si="3"/>
        <v>69986.5</v>
      </c>
      <c r="F19" s="28">
        <f t="shared" si="3"/>
        <v>69986.5</v>
      </c>
      <c r="G19" s="29" t="s">
        <v>54</v>
      </c>
      <c r="H19" s="17" t="s">
        <v>54</v>
      </c>
      <c r="I19" s="15" t="s">
        <v>54</v>
      </c>
      <c r="J19" s="15" t="s">
        <v>54</v>
      </c>
      <c r="K19" s="15" t="s">
        <v>54</v>
      </c>
    </row>
    <row r="20" spans="1:11" ht="63" outlineLevel="1" x14ac:dyDescent="0.25">
      <c r="A20" s="15" t="s">
        <v>7</v>
      </c>
      <c r="B20" s="24" t="s">
        <v>31</v>
      </c>
      <c r="C20" s="30">
        <v>1931.5</v>
      </c>
      <c r="D20" s="30">
        <v>5639.9</v>
      </c>
      <c r="E20" s="30">
        <v>5639.9</v>
      </c>
      <c r="F20" s="30">
        <v>5639.9</v>
      </c>
      <c r="G20" s="26"/>
      <c r="H20" s="26"/>
      <c r="I20" s="15"/>
      <c r="J20" s="15"/>
      <c r="K20" s="15"/>
    </row>
    <row r="21" spans="1:11" ht="78.75" outlineLevel="1" x14ac:dyDescent="0.25">
      <c r="A21" s="15" t="s">
        <v>8</v>
      </c>
      <c r="B21" s="24" t="s">
        <v>32</v>
      </c>
      <c r="C21" s="30">
        <v>19266.8</v>
      </c>
      <c r="D21" s="30">
        <v>21299</v>
      </c>
      <c r="E21" s="30">
        <v>22043.200000000001</v>
      </c>
      <c r="F21" s="30">
        <v>22043.200000000001</v>
      </c>
      <c r="G21" s="26"/>
      <c r="H21" s="26"/>
      <c r="I21" s="15"/>
      <c r="J21" s="15"/>
      <c r="K21" s="15"/>
    </row>
    <row r="22" spans="1:11" ht="94.5" outlineLevel="1" x14ac:dyDescent="0.25">
      <c r="A22" s="15" t="s">
        <v>20</v>
      </c>
      <c r="B22" s="24" t="s">
        <v>33</v>
      </c>
      <c r="C22" s="30">
        <v>39037.199999999997</v>
      </c>
      <c r="D22" s="30">
        <v>40770.1</v>
      </c>
      <c r="E22" s="30">
        <v>42187.199999999997</v>
      </c>
      <c r="F22" s="30">
        <v>42187.199999999997</v>
      </c>
      <c r="G22" s="26"/>
      <c r="H22" s="26"/>
      <c r="I22" s="15"/>
      <c r="J22" s="15"/>
      <c r="K22" s="15"/>
    </row>
    <row r="23" spans="1:11" ht="110.25" outlineLevel="1" x14ac:dyDescent="0.25">
      <c r="A23" s="15" t="s">
        <v>21</v>
      </c>
      <c r="B23" s="24" t="s">
        <v>34</v>
      </c>
      <c r="C23" s="30">
        <v>121.7</v>
      </c>
      <c r="D23" s="30">
        <v>129.6</v>
      </c>
      <c r="E23" s="30">
        <v>116.2</v>
      </c>
      <c r="F23" s="30">
        <v>116.2</v>
      </c>
      <c r="G23" s="26"/>
      <c r="H23" s="26"/>
      <c r="I23" s="15"/>
      <c r="J23" s="15"/>
      <c r="K23" s="15"/>
    </row>
    <row r="24" spans="1:11" s="9" customFormat="1" ht="94.5" x14ac:dyDescent="0.25">
      <c r="A24" s="18" t="s">
        <v>66</v>
      </c>
      <c r="B24" s="27" t="s">
        <v>35</v>
      </c>
      <c r="C24" s="28">
        <f>SUM(C25:C26)</f>
        <v>4232.5</v>
      </c>
      <c r="D24" s="28">
        <f t="shared" ref="D24:F24" si="4">SUM(D25:D26)</f>
        <v>4349.5</v>
      </c>
      <c r="E24" s="28">
        <f t="shared" si="4"/>
        <v>2978.2</v>
      </c>
      <c r="F24" s="28">
        <f t="shared" si="4"/>
        <v>2978.2</v>
      </c>
      <c r="G24" s="29" t="s">
        <v>54</v>
      </c>
      <c r="H24" s="17" t="s">
        <v>54</v>
      </c>
      <c r="I24" s="15" t="s">
        <v>54</v>
      </c>
      <c r="J24" s="15" t="s">
        <v>54</v>
      </c>
      <c r="K24" s="15" t="s">
        <v>54</v>
      </c>
    </row>
    <row r="25" spans="1:11" ht="78.75" outlineLevel="1" x14ac:dyDescent="0.25">
      <c r="A25" s="15" t="s">
        <v>67</v>
      </c>
      <c r="B25" s="24" t="s">
        <v>36</v>
      </c>
      <c r="C25" s="30">
        <v>2795.5</v>
      </c>
      <c r="D25" s="30">
        <v>2912.5</v>
      </c>
      <c r="E25" s="30">
        <v>2978.2</v>
      </c>
      <c r="F25" s="30">
        <v>2978.2</v>
      </c>
      <c r="G25" s="26"/>
      <c r="H25" s="26"/>
      <c r="I25" s="15"/>
      <c r="J25" s="15"/>
      <c r="K25" s="15"/>
    </row>
    <row r="26" spans="1:11" ht="63" outlineLevel="1" x14ac:dyDescent="0.25">
      <c r="A26" s="15" t="s">
        <v>68</v>
      </c>
      <c r="B26" s="24" t="s">
        <v>37</v>
      </c>
      <c r="C26" s="30">
        <v>1437</v>
      </c>
      <c r="D26" s="30">
        <v>1436.98</v>
      </c>
      <c r="E26" s="30">
        <v>0</v>
      </c>
      <c r="F26" s="30">
        <v>0</v>
      </c>
      <c r="G26" s="26"/>
      <c r="H26" s="26"/>
      <c r="I26" s="15"/>
      <c r="J26" s="15"/>
      <c r="K26" s="15"/>
    </row>
    <row r="27" spans="1:11" s="9" customFormat="1" ht="110.25" x14ac:dyDescent="0.25">
      <c r="A27" s="18" t="s">
        <v>69</v>
      </c>
      <c r="B27" s="27" t="s">
        <v>38</v>
      </c>
      <c r="C27" s="28">
        <f>SUM(C28:C30)</f>
        <v>209341.1</v>
      </c>
      <c r="D27" s="28">
        <f t="shared" ref="D27:F27" si="5">SUM(D28:D30)</f>
        <v>258828.7</v>
      </c>
      <c r="E27" s="28">
        <f t="shared" si="5"/>
        <v>252815.6</v>
      </c>
      <c r="F27" s="28">
        <f t="shared" si="5"/>
        <v>242315.6</v>
      </c>
      <c r="G27" s="29" t="s">
        <v>54</v>
      </c>
      <c r="H27" s="17" t="s">
        <v>54</v>
      </c>
      <c r="I27" s="15" t="s">
        <v>54</v>
      </c>
      <c r="J27" s="15" t="s">
        <v>54</v>
      </c>
      <c r="K27" s="15" t="s">
        <v>54</v>
      </c>
    </row>
    <row r="28" spans="1:11" ht="78.75" outlineLevel="1" x14ac:dyDescent="0.25">
      <c r="A28" s="15" t="s">
        <v>70</v>
      </c>
      <c r="B28" s="24" t="s">
        <v>39</v>
      </c>
      <c r="C28" s="30">
        <v>208241.1</v>
      </c>
      <c r="D28" s="30">
        <v>164021.9</v>
      </c>
      <c r="E28" s="30">
        <v>168392.7</v>
      </c>
      <c r="F28" s="30">
        <v>168392.7</v>
      </c>
      <c r="G28" s="26"/>
      <c r="H28" s="26"/>
      <c r="I28" s="15"/>
      <c r="J28" s="15"/>
      <c r="K28" s="15"/>
    </row>
    <row r="29" spans="1:11" ht="63" outlineLevel="1" x14ac:dyDescent="0.25">
      <c r="A29" s="15" t="s">
        <v>71</v>
      </c>
      <c r="B29" s="24" t="s">
        <v>40</v>
      </c>
      <c r="C29" s="30">
        <v>1100</v>
      </c>
      <c r="D29" s="30">
        <v>4066.4</v>
      </c>
      <c r="E29" s="30">
        <v>10500</v>
      </c>
      <c r="F29" s="30">
        <v>0</v>
      </c>
      <c r="G29" s="26"/>
      <c r="H29" s="26"/>
      <c r="I29" s="15"/>
      <c r="J29" s="15"/>
      <c r="K29" s="15"/>
    </row>
    <row r="30" spans="1:11" ht="63" outlineLevel="1" x14ac:dyDescent="0.25">
      <c r="A30" s="15" t="s">
        <v>85</v>
      </c>
      <c r="B30" s="24" t="s">
        <v>41</v>
      </c>
      <c r="C30" s="30">
        <v>0</v>
      </c>
      <c r="D30" s="30">
        <v>90740.4</v>
      </c>
      <c r="E30" s="30">
        <v>73922.899999999994</v>
      </c>
      <c r="F30" s="30">
        <v>73922.899999999994</v>
      </c>
      <c r="G30" s="26"/>
      <c r="H30" s="26"/>
      <c r="I30" s="15"/>
      <c r="J30" s="15"/>
      <c r="K30" s="15"/>
    </row>
    <row r="31" spans="1:11" s="9" customFormat="1" ht="94.5" x14ac:dyDescent="0.25">
      <c r="A31" s="18" t="s">
        <v>72</v>
      </c>
      <c r="B31" s="27" t="s">
        <v>42</v>
      </c>
      <c r="C31" s="28">
        <f>SUM(C32:C36)</f>
        <v>1174854.2</v>
      </c>
      <c r="D31" s="28">
        <f t="shared" ref="D31:F31" si="6">SUM(D32:D36)</f>
        <v>1658444.3</v>
      </c>
      <c r="E31" s="28">
        <f>SUM(E32:E36)</f>
        <v>1627676.4</v>
      </c>
      <c r="F31" s="28">
        <f t="shared" si="6"/>
        <v>1627676.4</v>
      </c>
      <c r="G31" s="29" t="s">
        <v>54</v>
      </c>
      <c r="H31" s="17" t="s">
        <v>54</v>
      </c>
      <c r="I31" s="15" t="s">
        <v>54</v>
      </c>
      <c r="J31" s="15" t="s">
        <v>54</v>
      </c>
      <c r="K31" s="15" t="s">
        <v>54</v>
      </c>
    </row>
    <row r="32" spans="1:11" ht="78.75" outlineLevel="1" x14ac:dyDescent="0.25">
      <c r="A32" s="15" t="s">
        <v>73</v>
      </c>
      <c r="B32" s="24" t="s">
        <v>43</v>
      </c>
      <c r="C32" s="30">
        <v>1073791.3</v>
      </c>
      <c r="D32" s="30">
        <v>1433043.55</v>
      </c>
      <c r="E32" s="30">
        <v>1450922.1</v>
      </c>
      <c r="F32" s="30">
        <v>1450922.1</v>
      </c>
      <c r="G32" s="26"/>
      <c r="H32" s="26"/>
      <c r="I32" s="15"/>
      <c r="J32" s="15"/>
      <c r="K32" s="15"/>
    </row>
    <row r="33" spans="1:11" ht="63" outlineLevel="1" x14ac:dyDescent="0.25">
      <c r="A33" s="15" t="s">
        <v>74</v>
      </c>
      <c r="B33" s="24" t="s">
        <v>44</v>
      </c>
      <c r="C33" s="30">
        <v>68632.7</v>
      </c>
      <c r="D33" s="30">
        <v>208053.4</v>
      </c>
      <c r="E33" s="30">
        <v>174639.7</v>
      </c>
      <c r="F33" s="30">
        <v>174639.7</v>
      </c>
      <c r="G33" s="26"/>
      <c r="H33" s="26"/>
      <c r="I33" s="15"/>
      <c r="J33" s="15"/>
      <c r="K33" s="15"/>
    </row>
    <row r="34" spans="1:11" ht="78.75" outlineLevel="1" x14ac:dyDescent="0.25">
      <c r="A34" s="15" t="s">
        <v>75</v>
      </c>
      <c r="B34" s="24" t="s">
        <v>45</v>
      </c>
      <c r="C34" s="30">
        <v>1495.3</v>
      </c>
      <c r="D34" s="30">
        <v>1495.3</v>
      </c>
      <c r="E34" s="30">
        <v>1495.3</v>
      </c>
      <c r="F34" s="30">
        <v>1495.3</v>
      </c>
      <c r="G34" s="26"/>
      <c r="H34" s="26"/>
      <c r="I34" s="15"/>
      <c r="J34" s="15"/>
      <c r="K34" s="15"/>
    </row>
    <row r="35" spans="1:11" ht="94.5" outlineLevel="1" x14ac:dyDescent="0.25">
      <c r="A35" s="15" t="s">
        <v>86</v>
      </c>
      <c r="B35" s="24" t="s">
        <v>46</v>
      </c>
      <c r="C35" s="30">
        <v>619.29999999999995</v>
      </c>
      <c r="D35" s="30">
        <v>619.29999999999995</v>
      </c>
      <c r="E35" s="30">
        <v>619.29999999999995</v>
      </c>
      <c r="F35" s="30">
        <v>619.29999999999995</v>
      </c>
      <c r="G35" s="26"/>
      <c r="H35" s="26"/>
      <c r="I35" s="15"/>
      <c r="J35" s="15"/>
      <c r="K35" s="15"/>
    </row>
    <row r="36" spans="1:11" ht="78.75" outlineLevel="1" x14ac:dyDescent="0.25">
      <c r="A36" s="15" t="s">
        <v>87</v>
      </c>
      <c r="B36" s="24" t="s">
        <v>47</v>
      </c>
      <c r="C36" s="30">
        <v>30315.599999999999</v>
      </c>
      <c r="D36" s="30">
        <v>15232.7</v>
      </c>
      <c r="E36" s="30">
        <v>0</v>
      </c>
      <c r="F36" s="30">
        <v>0</v>
      </c>
      <c r="G36" s="26"/>
      <c r="H36" s="26"/>
      <c r="I36" s="15"/>
      <c r="J36" s="15"/>
      <c r="K36" s="15"/>
    </row>
    <row r="37" spans="1:11" s="9" customFormat="1" ht="94.5" x14ac:dyDescent="0.25">
      <c r="A37" s="18" t="s">
        <v>76</v>
      </c>
      <c r="B37" s="27" t="s">
        <v>48</v>
      </c>
      <c r="C37" s="28">
        <f>C38</f>
        <v>44842.2</v>
      </c>
      <c r="D37" s="28">
        <f t="shared" ref="D37:F37" si="7">D38</f>
        <v>46826.400000000001</v>
      </c>
      <c r="E37" s="28">
        <f t="shared" si="7"/>
        <v>48323.199999999997</v>
      </c>
      <c r="F37" s="28">
        <f t="shared" si="7"/>
        <v>48323.199999999997</v>
      </c>
      <c r="G37" s="29" t="s">
        <v>54</v>
      </c>
      <c r="H37" s="17" t="s">
        <v>54</v>
      </c>
      <c r="I37" s="15" t="s">
        <v>54</v>
      </c>
      <c r="J37" s="15" t="s">
        <v>54</v>
      </c>
      <c r="K37" s="15" t="s">
        <v>54</v>
      </c>
    </row>
    <row r="38" spans="1:11" ht="94.5" outlineLevel="1" x14ac:dyDescent="0.25">
      <c r="A38" s="15" t="s">
        <v>77</v>
      </c>
      <c r="B38" s="24" t="s">
        <v>49</v>
      </c>
      <c r="C38" s="30">
        <v>44842.239999999998</v>
      </c>
      <c r="D38" s="30">
        <v>46826.400000000001</v>
      </c>
      <c r="E38" s="30">
        <v>48323.199999999997</v>
      </c>
      <c r="F38" s="30">
        <v>48323.199999999997</v>
      </c>
      <c r="G38" s="26"/>
      <c r="H38" s="26"/>
      <c r="I38" s="15"/>
      <c r="J38" s="15"/>
      <c r="K38" s="15"/>
    </row>
    <row r="39" spans="1:11" s="9" customFormat="1" ht="94.5" x14ac:dyDescent="0.25">
      <c r="A39" s="18" t="s">
        <v>2</v>
      </c>
      <c r="B39" s="27" t="s">
        <v>50</v>
      </c>
      <c r="C39" s="28">
        <f>SUM(C40:C41)</f>
        <v>587484.1</v>
      </c>
      <c r="D39" s="28">
        <f t="shared" ref="D39:F39" si="8">SUM(D40:D41)</f>
        <v>676847.1</v>
      </c>
      <c r="E39" s="28">
        <f t="shared" si="8"/>
        <v>652882.19999999995</v>
      </c>
      <c r="F39" s="28">
        <f t="shared" si="8"/>
        <v>649976.69999999995</v>
      </c>
      <c r="G39" s="29" t="s">
        <v>54</v>
      </c>
      <c r="H39" s="17" t="s">
        <v>54</v>
      </c>
      <c r="I39" s="15" t="s">
        <v>54</v>
      </c>
      <c r="J39" s="15" t="s">
        <v>54</v>
      </c>
      <c r="K39" s="15" t="s">
        <v>54</v>
      </c>
    </row>
    <row r="40" spans="1:11" ht="94.5" outlineLevel="1" x14ac:dyDescent="0.25">
      <c r="A40" s="15" t="s">
        <v>78</v>
      </c>
      <c r="B40" s="24" t="s">
        <v>51</v>
      </c>
      <c r="C40" s="30">
        <v>580014.1</v>
      </c>
      <c r="D40" s="30">
        <v>663511.30000000005</v>
      </c>
      <c r="E40" s="30">
        <v>640519.4</v>
      </c>
      <c r="F40" s="30">
        <v>637613.9</v>
      </c>
      <c r="G40" s="26"/>
      <c r="H40" s="26"/>
      <c r="I40" s="15"/>
      <c r="J40" s="15"/>
      <c r="K40" s="15"/>
    </row>
    <row r="41" spans="1:11" ht="63" outlineLevel="1" x14ac:dyDescent="0.25">
      <c r="A41" s="15" t="s">
        <v>88</v>
      </c>
      <c r="B41" s="24" t="s">
        <v>52</v>
      </c>
      <c r="C41" s="30">
        <v>7470</v>
      </c>
      <c r="D41" s="30">
        <v>13335.8</v>
      </c>
      <c r="E41" s="30">
        <v>12362.8</v>
      </c>
      <c r="F41" s="30">
        <v>12362.8</v>
      </c>
      <c r="G41" s="26"/>
      <c r="H41" s="26"/>
      <c r="I41" s="15"/>
      <c r="J41" s="15"/>
      <c r="K41" s="15"/>
    </row>
    <row r="42" spans="1:11" s="9" customFormat="1" ht="94.5" x14ac:dyDescent="0.25">
      <c r="A42" s="18" t="s">
        <v>3</v>
      </c>
      <c r="B42" s="27" t="s">
        <v>53</v>
      </c>
      <c r="C42" s="28">
        <f>SUM(C43:C44)</f>
        <v>12863.3</v>
      </c>
      <c r="D42" s="28">
        <f t="shared" ref="D42:F42" si="9">SUM(D43:D44)</f>
        <v>12858.8</v>
      </c>
      <c r="E42" s="28">
        <f t="shared" si="9"/>
        <v>12858.8</v>
      </c>
      <c r="F42" s="28">
        <f t="shared" si="9"/>
        <v>12858.8</v>
      </c>
      <c r="G42" s="29" t="s">
        <v>54</v>
      </c>
      <c r="H42" s="17" t="s">
        <v>54</v>
      </c>
      <c r="I42" s="15" t="s">
        <v>54</v>
      </c>
      <c r="J42" s="15" t="s">
        <v>54</v>
      </c>
      <c r="K42" s="15" t="s">
        <v>54</v>
      </c>
    </row>
    <row r="43" spans="1:11" ht="78.75" outlineLevel="1" x14ac:dyDescent="0.25">
      <c r="A43" s="15" t="s">
        <v>79</v>
      </c>
      <c r="B43" s="24" t="s">
        <v>23</v>
      </c>
      <c r="C43" s="30">
        <v>2365.3000000000002</v>
      </c>
      <c r="D43" s="30">
        <v>2365.3000000000002</v>
      </c>
      <c r="E43" s="30">
        <v>2365.3000000000002</v>
      </c>
      <c r="F43" s="30">
        <v>2365.3000000000002</v>
      </c>
      <c r="G43" s="26"/>
      <c r="H43" s="26"/>
      <c r="I43" s="15"/>
      <c r="J43" s="15"/>
      <c r="K43" s="15"/>
    </row>
    <row r="44" spans="1:11" ht="96" customHeight="1" outlineLevel="1" x14ac:dyDescent="0.25">
      <c r="A44" s="15" t="s">
        <v>80</v>
      </c>
      <c r="B44" s="24" t="s">
        <v>22</v>
      </c>
      <c r="C44" s="30">
        <v>10498</v>
      </c>
      <c r="D44" s="30">
        <v>10493.5</v>
      </c>
      <c r="E44" s="30">
        <v>10493.5</v>
      </c>
      <c r="F44" s="30">
        <v>10493.5</v>
      </c>
      <c r="G44" s="26"/>
      <c r="H44" s="26"/>
      <c r="I44" s="15"/>
      <c r="J44" s="15"/>
      <c r="K44" s="15"/>
    </row>
    <row r="45" spans="1:11" x14ac:dyDescent="0.25">
      <c r="D45" s="11"/>
    </row>
  </sheetData>
  <autoFilter ref="A6:K16"/>
  <mergeCells count="14">
    <mergeCell ref="A8:A11"/>
    <mergeCell ref="B8:B11"/>
    <mergeCell ref="C8:C11"/>
    <mergeCell ref="D8:D11"/>
    <mergeCell ref="E8:E11"/>
    <mergeCell ref="F8:F11"/>
    <mergeCell ref="I1:K1"/>
    <mergeCell ref="I2:K2"/>
    <mergeCell ref="A4:K4"/>
    <mergeCell ref="A5:A6"/>
    <mergeCell ref="B5:B6"/>
    <mergeCell ref="C5:F5"/>
    <mergeCell ref="G5:G6"/>
    <mergeCell ref="H5:K5"/>
  </mergeCells>
  <phoneticPr fontId="6" type="noConversion"/>
  <pageMargins left="0.19685039370078741" right="7.874015748031496E-2" top="0.11811023622047245" bottom="3.937007874015748E-2" header="0.23622047244094491" footer="0.23622047244094491"/>
  <pageSetup paperSize="9" scale="64" fitToHeight="37" orientation="landscape" blackAndWhite="1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ПЗ</vt:lpstr>
      <vt:lpstr>'Приложение к ПЗ'!Заголовки_для_печати</vt:lpstr>
      <vt:lpstr>'Приложение к ПЗ'!Область_печати</vt:lpstr>
    </vt:vector>
  </TitlesOfParts>
  <Company>MSR 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Сухарева Лариса</dc:creator>
  <cp:lastModifiedBy>Цыганова Марина Николаевна</cp:lastModifiedBy>
  <cp:lastPrinted>2023-09-28T07:33:25Z</cp:lastPrinted>
  <dcterms:created xsi:type="dcterms:W3CDTF">2021-09-10T08:51:10Z</dcterms:created>
  <dcterms:modified xsi:type="dcterms:W3CDTF">2023-09-28T16:08:19Z</dcterms:modified>
</cp:coreProperties>
</file>